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420" windowHeight="4500" tabRatio="755" activeTab="0"/>
  </bookViews>
  <sheets>
    <sheet name="дод 1.1." sheetId="1" r:id="rId1"/>
  </sheets>
  <definedNames>
    <definedName name="_xlnm.Print_Titles" localSheetId="0">'дод 1.1.'!$A:$A,'дод 1.1.'!$9:$10</definedName>
    <definedName name="_xlnm.Print_Area" localSheetId="0">'дод 1.1.'!$A$1:$G$117</definedName>
  </definedNames>
  <calcPr fullCalcOnLoad="1"/>
</workbook>
</file>

<file path=xl/sharedStrings.xml><?xml version="1.0" encoding="utf-8"?>
<sst xmlns="http://schemas.openxmlformats.org/spreadsheetml/2006/main" count="126" uniqueCount="105">
  <si>
    <t>Місцевий бюджет з якого надається субвенція</t>
  </si>
  <si>
    <t>Призначення субвенції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</si>
  <si>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</si>
  <si>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(грн.)</t>
  </si>
  <si>
    <t>Усього</t>
  </si>
  <si>
    <t>Загальний фонд</t>
  </si>
  <si>
    <t>Спеціальний фонд</t>
  </si>
  <si>
    <t>Обласний бюджет Житомирської області</t>
  </si>
  <si>
    <t>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Гришковецької селищної ради</t>
  </si>
  <si>
    <t>ВСЬОГО</t>
  </si>
  <si>
    <t>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Райгородоцької сільської ради</t>
  </si>
  <si>
    <t>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Швайківської сільської ради</t>
  </si>
  <si>
    <t xml:space="preserve">на оплату праці соціальних робітників, що надають соціальні послуги жителям Швайківської сільської ради Територіальним центром соціального обслуговування (надання соціальних послуг) </t>
  </si>
  <si>
    <t>на пільгове медичне обслуговування осіб, які постраждали внаслідок Чорнобильської катастрофи</t>
  </si>
  <si>
    <t>на участь у спортивних заходах та навчально-тренувальних зборах ДЮСШ Бердичівського району</t>
  </si>
  <si>
    <t>на оплату праці з нарахуваннями тренерів-викладачів ДЮСШ Бердичівського району</t>
  </si>
  <si>
    <t>на оплату  компенсації фізичним особам, які надають фізичні послуги громадянам похилого віку, інвалідам,дітям-інвалідам, хворим які не здатні до самообслуговування і потребують сторонньої допомоги</t>
  </si>
  <si>
    <t>на оплату пільг окремим категоріям громадян з оплати послуг зв’язку</t>
  </si>
  <si>
    <t>на проведення видатків з лікування хворих на цукровий та нецукровий діабет жителям Швайківської сільської ради</t>
  </si>
  <si>
    <t>Романівський сільський бюджет</t>
  </si>
  <si>
    <t>Садківський сільський бюджет</t>
  </si>
  <si>
    <t>на проведення оздоровлення (відпочинку) дітей Садківської сільської ради в ОДЮЗ "Березовий гай" с.Скраглівка</t>
  </si>
  <si>
    <t>РАЗОМ:</t>
  </si>
  <si>
    <t>фінансова підтримка КНП "ЦПМСД" Бердичівської районної ради на медикаменти - 4 000,00 грн.: для ФАП с.Садки - 2 500,00грн. та ФП с.В.Гадомці - 1 500,00 грн.; на господарські товари - 5 000,00 грн. для ФАП с. Садки</t>
  </si>
  <si>
    <t>проведення ремонтних робіт у харчоблоці та мережі водопостачання КП "Оздоровчий дитячо-юнацький заклад "Березовий гай"</t>
  </si>
  <si>
    <t>на проведення заходів з оздоровлення та відпочинку</t>
  </si>
  <si>
    <t>на виконання районної програми соціальної підтримки внутрішньо-переміщених осіб з тимчасово окупованих територій, районів проведення антитерористичної операції на території Бердичівського району Житомирської області, учасників антитерористичної операції та членів сімей</t>
  </si>
  <si>
    <t>фінансова підтримка КП "Трудовий архів" на заробітну плату з нарахуваннями</t>
  </si>
  <si>
    <t>на продукти харчування для молодших класів Садківської                                                    ЗОШ І-ІІ ст.</t>
  </si>
  <si>
    <t>Додаток 1.1</t>
  </si>
  <si>
    <t>Гардишівський сільський бюджет</t>
  </si>
  <si>
    <t>на харчування дітей 1-4 класів Гардишівської ЗОШ І-ІІ ступенів</t>
  </si>
  <si>
    <t>на харчування дітей 1-4 класів Малосілківської ЗОШ</t>
  </si>
  <si>
    <t>Малосілківський сільський бюджет</t>
  </si>
  <si>
    <t>на придбання продуктів харчування для учнів 1-4 класів (крім пільгової категорії дітей) Романівської загальноосвітньої школи</t>
  </si>
  <si>
    <t xml:space="preserve">                 Інші субвенції з місцевих бюджетів до  районного бюджету на 2020 рік</t>
  </si>
  <si>
    <t>на оздоровлення дітей пільгових категорій Райгородоцької сільської ради</t>
  </si>
  <si>
    <t xml:space="preserve">на оплату праці  працівникам та на інші поточні видатки по забезпеченю діяльності інших закладів у сфері освіти </t>
  </si>
  <si>
    <t>фінансова підтримка КНП "Бердичівська районна стоматологічна поліклініка" Бердичівської районної ради на оплату комунальних послуг та енергоноіїв</t>
  </si>
  <si>
    <t>фінансова підтримка КНП "ЦПМСД" Бердичівської районної ради на придбання туберкуліну для дітей, які проживають на території Швайківської ОТГ</t>
  </si>
  <si>
    <t>фінансова підтримка КНП "ЦПМСД" Бердичівської районної ради на придбання медикаментів жителям громади</t>
  </si>
  <si>
    <t>Бюджет Гришковецької селищної об’єднаної територіальної громади</t>
  </si>
  <si>
    <t>Бюджет Райгородоцької сільської об’єднаної територіальної громади</t>
  </si>
  <si>
    <t>Бюджет Швайківської сільської об’єднаної територіальної громади</t>
  </si>
  <si>
    <t>Бюджет Семенівської сільської об’єднаної територіальної громади</t>
  </si>
  <si>
    <t>(код бюджету)</t>
  </si>
  <si>
    <t>фінансова підтримка КНП "ЦПМСД" Бердичівської районної ради на інші виплати населенню Швайківської ОТГ (відпуск лікарських засобів на пільгових умовах жителям Швайківської ОТГ)</t>
  </si>
  <si>
    <t xml:space="preserve">на утримання Центру соціальних служб </t>
  </si>
  <si>
    <t>06303200000</t>
  </si>
  <si>
    <t>Комунальному некомерційному підприємству "Центральна районна лікарня Бердичівського району" Бердичівської районної ради на забезпечення препаратами інсуліну жителів громади</t>
  </si>
  <si>
    <t>на пільгове зубопротезування  жителям громади</t>
  </si>
  <si>
    <t>на поточні видатки Комунальній установі "Інклюзивно-ресурсний центр" Бердичівської районної ради (придбання канцелярських товарів)</t>
  </si>
  <si>
    <t>фінансова підтримка КНП "Центральна районна лікарня Бердичівського району" Бердичівської районної ради на виплату заробітної плати з нарахуваннями працівникам</t>
  </si>
  <si>
    <t xml:space="preserve">фінансова підтримка КНП "Центральна районна лікарня Бердичівського району" Бердичівської районної ради на оплату інших комунальних послуг та інших енергоносіїв </t>
  </si>
  <si>
    <t>фінансова підтримка КНП "Центральна районна лікарня Бердичівського району" Бердичівської районної ради на оплату праці з нарахуваннями</t>
  </si>
  <si>
    <t>на проведення видатків з лікування хворих на цукровий та нецукровий діабет жителям Райгородоцької об’єднаної територіальної громади</t>
  </si>
  <si>
    <t>на оплату енергоносіїв КУ "Інклюзивно-ресурсний центр" Бердичівської районної ради</t>
  </si>
  <si>
    <t>Комунальному некомерційному підприємству "Центральна районна лікарня Бердичівського району" Бердичівської районної ради на заробітну плату з нарахуваннями</t>
  </si>
  <si>
    <t xml:space="preserve">Комунальному некомерційному підприємству "Центральна районна лікарня Бердичівського району" Бердичівської районної ради на придбання засобів захисту від захворюваності на гостру распіраторну інфекцію спричинену короновірусом </t>
  </si>
  <si>
    <t>Комунальному підприємству "Трудовий архів" Бердичівської районної ради на заробітну плату з нарахуваннями</t>
  </si>
  <si>
    <t xml:space="preserve">фінансова підтримка КНП "ЦРЛ Бердичівського району" Бердичівської районної ради на закупівлю лікарських засобів, медичних виробів, засобів індивідуального захисту, дезинфікуючих засобів </t>
  </si>
  <si>
    <t xml:space="preserve">фінансова підтримка КНП "ЦПМСД" Бердичівської районної ради на закупівлю засобів індивідуального захисту та дезинфікуючих засобів </t>
  </si>
  <si>
    <t xml:space="preserve">фінансова підтримка КНП "Бердичівська районна стоматологічна поліклініка" Бердичівської районної ради на закупівлю дезинфікуючих та антисептичних засобів </t>
  </si>
  <si>
    <t>на придбання лікарських засобів, медикаментів, дезинфікуючих засобів та виробів медичного призначення для ФАП с.Романівка КНП "Центр ПМСД" Бердичівської районної ради</t>
  </si>
  <si>
    <t>фінансова підтримка КП "Трудовий архів" Бердичівської районної ради</t>
  </si>
  <si>
    <t xml:space="preserve">фінансова підтримка КНП "ЦПМСД" Бердичівської районної ради на оплату праці з нарахуваннями </t>
  </si>
  <si>
    <t>фінансова підтримка КНП "ЦРЛ Бердичівського району" Бердичівської районної ради на закупівлю лікарських засобів, медичних виробів, засобів індивідуального захисту, дезинфікуючих засобів</t>
  </si>
  <si>
    <t>фінансова підтримка КНП "Центр ПМСД" Бердичівської районної ради на закупівлю засобів індивідуального захисту та дезинфікуючих засобів</t>
  </si>
  <si>
    <t>фінансова підтримка КНП "Центр ПМСД" Бердичівської районної ради для придбання реактивів для забезпечення роботи лаборанта МЗПСМ села Мирославка</t>
  </si>
  <si>
    <t xml:space="preserve">фінансова підтримка КНП "Центр ПМСД" Бердичівської районної ради на оплату праці з нарахуваннями </t>
  </si>
  <si>
    <t>фінансова підтримка КНП "Бердичівська районна стоматологічна поліклініка" Бердичівської районної ради на заробітну плату з нарахуваннями працівникам стоматологічного кабінету с.Мирославка</t>
  </si>
  <si>
    <t>фінансова підтримка КНП "Центр ПМСД" Бердичівської районної ради  на оплату послуг з підвищення кваліфікації та перепідготовки середніх медичних спеціалістів з медичною освітою</t>
  </si>
  <si>
    <t>фінансова підтримка КНП "Центр ПМСД" Бердичівської районної ради  на оплату праці з нарахуваннями лаборанту МАЗПСМ с.Мирославка</t>
  </si>
  <si>
    <t>фінансова підтримка КНП "Центр ПМСД" Бердичівської районної ради  на проведення поточного ремонту ФАПу с.Райки</t>
  </si>
  <si>
    <t xml:space="preserve">фінансова підтримка КНП "Центр ПМСД" Бердичівської районної ради на оплату праці з нарахуваннями за цивільно-правовим договором позаштатному працівнику Гришковецької МАЗПСМ </t>
  </si>
  <si>
    <t xml:space="preserve">фінансова підтримка КНП "Центральна районна лікарня Бердичівського району" Бердичівської районної ради на оплату праці з нарахуваннями </t>
  </si>
  <si>
    <t>фінансова підтримка КНП "Центр ПМСД" Бердичівської районної ради на проведення поточного ремонту ФАП  с.Ст Солотвин</t>
  </si>
  <si>
    <t>фінансова підтримка КНП "ЦРЛ Бердичівського району" Бердичівської районної ради на закупівлю лікарських засобів Метіпредом та Метотрексатом</t>
  </si>
  <si>
    <t>фінансова підтримка КНП "Центральна районна лікарня Бердичівського району" Бердичівської районної ради на оплату енергоносіїв</t>
  </si>
  <si>
    <t xml:space="preserve">на пільгове зубопротезування пільговим категоріям населення </t>
  </si>
  <si>
    <t>на виконання районної програми "Централізовані заходи з лікування хворих на цукровий та нецукровий діабет"</t>
  </si>
  <si>
    <t xml:space="preserve">на виконання районної програми придбання спеціального продукту харчування  жителю с.Рея  Гавриленку Арсенію Сергійовичу  07.11.2011 р. н.  </t>
  </si>
  <si>
    <t>фінансова підтримка КНП "Центральна районна лікарня Бердичівського району" Бердичівської районної ради на оплату продуктів харчування</t>
  </si>
  <si>
    <t>фінансова підтримка КНП "Центральна районна лікарня Бердичівського району" Бердичівської районної ради на інші виплати населенню</t>
  </si>
  <si>
    <t>фінансова підтримка КНП "Центр ПМСД" Бердичівської районної ради на оплату послуг з підвищення кваліфікації та перепідготовку середніх медичних спеціалістів з медичною освітою</t>
  </si>
  <si>
    <t>фінансова підтримка КНП "Центр ПМСД" Бердичівської районної ради на заробітну плату з нарахуваннями</t>
  </si>
  <si>
    <t>фінансова підтримка КНП "Центральна районна лікарня Бердичівського району" Бердичівської районної ради на інші виплати населенню (на забезпечення пільговими медикаментами жителів Швайківської ОТГ)</t>
  </si>
  <si>
    <t xml:space="preserve">фінансова підтримка КНП "ЦПМСД" Бердичівської районної ради  на оплату послуг з підвищення кваліфікації та перепідготовки середніх медичних спеціалістів </t>
  </si>
  <si>
    <t>фінансова підтримка КП "Трудовий архів" на оплату праці з нарахуваннями</t>
  </si>
  <si>
    <t>фінансова підтримка КНП "Бердичівська районна стоматологічна поліклініка" Бердичівської районної ради на закупівлю стоматологічних матеріалів, виробів медичного призначення, медикаментів, дезінфікуючих засобів для забезпечення проведення лікування пільгової категорії населення Швайківської ОТГ</t>
  </si>
  <si>
    <t>фінансова підтримка КНП "Центральна районна лікарня Бердичівського району" Бердичівської районної ради на оплату комунальних послуг та енергоносіїв</t>
  </si>
  <si>
    <t>фінансова підтримка КНП "Центр ПМСД" Бердичівської районної ради на поточні видатки</t>
  </si>
  <si>
    <t>фінансова підтримка КНП "Центр ПМСД" Бердичівської районної ради на виготовлення технічної документації приміщення ФП с.Демчин, вул.Шкільна, 62а</t>
  </si>
  <si>
    <t>фінансова підтримка КНП "Центр ПМСД" Бердичівської районної ради на оплату комунальних послуг та енергоносіїв</t>
  </si>
  <si>
    <t xml:space="preserve">фінансова підтримка КНП "Центральна районна лікарня Бердичівського району" Бердичівської районної ради на оплату комунальних послуг та енергоносіїв </t>
  </si>
  <si>
    <t>Фінансова підтримка Комунальному некомерційному підприємству "Бердичівська районна стоматологічна поліклініка" Бердичівської районної ради на придбання медикаментів</t>
  </si>
  <si>
    <t>Фінансова підтримка Комунальному некомерційному підприємству "Центральна районна лікарня Бердичівського району" Бердичівської районної ради на придбання продуктів харчування</t>
  </si>
  <si>
    <t>Фінансова підтримка Комунальному некомерційному підприємству"Центральна районна лікарня Бердичівського району" Бердичівської районної ради на придбання інших енергоносіїв (дрова)</t>
  </si>
  <si>
    <t>придбання бензокоси, масла, косильної головки, ріжучого полотна з долотоподібними зубцями та роутерів для Садківської ЗОШ І-ІІ ступенів.</t>
  </si>
  <si>
    <t>до рішення районної ради</t>
  </si>
  <si>
    <t>"Про внесення змін                                                                 до районного бюджету 
Бердичівського району на 2020 рік"</t>
  </si>
  <si>
    <t xml:space="preserve">фінансова підтримка КНП "ЦРЛ Бердичівського району" Бердичівської районної ради на відшкодування вартості медикаментів пільговій категорії населення </t>
  </si>
  <si>
    <t>Заступник голови районної ради                                                     Володимир ДІХТЯР</t>
  </si>
  <si>
    <t xml:space="preserve">від 24.12.2020 № </t>
  </si>
  <si>
    <t xml:space="preserve">фінансова підтримка КНП "Центр первинної медико-санітарної допомоги" Бердичівської районної ради на гарантійне обслуговування автомобіля  RENO DUSTER  №AM8272 CO                                                                               в зв’язку з плановим гарантійним обслуговуванням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</si>
</sst>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0"/>
    <numFmt numFmtId="191" formatCode="#,##0.0"/>
    <numFmt numFmtId="192" formatCode="#,##0.000"/>
    <numFmt numFmtId="193" formatCode="_-* #,##0_р_._-;\-* #,##0_р_._-;_-* &quot;-&quot;??_р_._-;_-@_-"/>
    <numFmt numFmtId="194" formatCode="_-* #,##0.0_р_._-;\-* #,##0.0_р_._-;_-* &quot;-&quot;?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#,##0.0000"/>
    <numFmt numFmtId="201" formatCode="#,##0.00000"/>
    <numFmt numFmtId="202" formatCode="[$-FC19]d\ mmmm\ yyyy\ &quot;г.&quot;"/>
    <numFmt numFmtId="203" formatCode="[$-422]d\ mmmm\ yyyy&quot; р.&quot;"/>
    <numFmt numFmtId="204" formatCode="0.00000000"/>
    <numFmt numFmtId="205" formatCode="0.0000000"/>
    <numFmt numFmtId="206" formatCode="0.000000"/>
    <numFmt numFmtId="207" formatCode="0.0000"/>
    <numFmt numFmtId="208" formatCode="0.000;[Red]0.000"/>
    <numFmt numFmtId="209" formatCode="0.00;[Red]0.00"/>
    <numFmt numFmtId="210" formatCode="0.000000000"/>
    <numFmt numFmtId="211" formatCode="0.0000000000"/>
    <numFmt numFmtId="212" formatCode="_-* #,##0.0000_р_._-;\-* #,##0.0000_р_._-;_-* &quot;-&quot;??_р_._-;_-@_-"/>
    <numFmt numFmtId="213" formatCode="#,##0.0_р_.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20"/>
      <name val="Arial Cyr"/>
      <family val="0"/>
    </font>
    <font>
      <sz val="20"/>
      <name val="Arial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22"/>
      <name val="Times New Roman"/>
      <family val="1"/>
    </font>
    <font>
      <sz val="2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43" fontId="20" fillId="0" borderId="0" xfId="60" applyFont="1" applyFill="1" applyAlignment="1">
      <alignment horizontal="center"/>
    </xf>
    <xf numFmtId="2" fontId="21" fillId="0" borderId="14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0" fillId="22" borderId="0" xfId="0" applyFont="1" applyFill="1" applyBorder="1" applyAlignment="1">
      <alignment horizontal="center" vertical="top" wrapText="1"/>
    </xf>
    <xf numFmtId="0" fontId="20" fillId="22" borderId="0" xfId="0" applyFont="1" applyFill="1" applyAlignment="1">
      <alignment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4"/>
  <sheetViews>
    <sheetView tabSelected="1" view="pageBreakPreview" zoomScale="50" zoomScaleNormal="65" zoomScaleSheetLayoutView="50" workbookViewId="0" topLeftCell="A1">
      <pane xSplit="2" ySplit="10" topLeftCell="C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9" sqref="B59"/>
    </sheetView>
  </sheetViews>
  <sheetFormatPr defaultColWidth="9.00390625" defaultRowHeight="12.75"/>
  <cols>
    <col min="1" max="1" width="34.375" style="15" customWidth="1"/>
    <col min="2" max="2" width="148.75390625" style="15" customWidth="1"/>
    <col min="3" max="3" width="23.25390625" style="15" customWidth="1"/>
    <col min="4" max="4" width="25.375" style="15" customWidth="1"/>
    <col min="5" max="5" width="22.75390625" style="15" customWidth="1"/>
    <col min="6" max="6" width="16.875" style="15" hidden="1" customWidth="1"/>
    <col min="7" max="7" width="13.75390625" style="15" hidden="1" customWidth="1"/>
    <col min="8" max="8" width="52.375" style="15" customWidth="1"/>
    <col min="9" max="9" width="20.25390625" style="15" customWidth="1"/>
    <col min="10" max="16384" width="9.125" style="15" customWidth="1"/>
  </cols>
  <sheetData>
    <row r="1" spans="1:49" s="3" customFormat="1" ht="39.75" customHeight="1">
      <c r="A1" s="1"/>
      <c r="B1" s="1"/>
      <c r="C1" s="53" t="s">
        <v>29</v>
      </c>
      <c r="D1" s="53"/>
      <c r="E1" s="5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3" customFormat="1" ht="30" customHeight="1">
      <c r="A2" s="2"/>
      <c r="B2" s="2"/>
      <c r="C2" s="52" t="s">
        <v>99</v>
      </c>
      <c r="D2" s="52"/>
      <c r="E2" s="52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3" customFormat="1" ht="78" customHeight="1">
      <c r="A3" s="2"/>
      <c r="B3" s="7"/>
      <c r="C3" s="52" t="s">
        <v>100</v>
      </c>
      <c r="D3" s="52"/>
      <c r="E3" s="52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3" customFormat="1" ht="35.25" customHeight="1">
      <c r="A4" s="2"/>
      <c r="B4" s="2"/>
      <c r="C4" s="2" t="s">
        <v>103</v>
      </c>
      <c r="D4" s="6"/>
      <c r="E4" s="6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3" customFormat="1" ht="37.5" customHeight="1">
      <c r="A5" s="51" t="s">
        <v>35</v>
      </c>
      <c r="B5" s="51"/>
      <c r="C5" s="51"/>
      <c r="D5" s="51"/>
      <c r="E5" s="51"/>
      <c r="F5" s="51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3" customFormat="1" ht="30" customHeight="1">
      <c r="A6" s="9" t="s">
        <v>48</v>
      </c>
      <c r="B6" s="10"/>
      <c r="C6" s="10"/>
      <c r="D6" s="10"/>
      <c r="E6" s="10"/>
      <c r="F6" s="10"/>
      <c r="G6" s="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3" customFormat="1" ht="22.5" customHeight="1">
      <c r="A7" s="10" t="s">
        <v>45</v>
      </c>
      <c r="B7" s="10"/>
      <c r="C7" s="10"/>
      <c r="D7" s="10"/>
      <c r="E7" s="10"/>
      <c r="F7" s="10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7" ht="16.5" customHeight="1">
      <c r="A8" s="11"/>
      <c r="B8" s="11"/>
      <c r="C8" s="11"/>
      <c r="D8" s="11"/>
      <c r="E8" s="12" t="s">
        <v>3</v>
      </c>
      <c r="F8" s="13"/>
      <c r="G8" s="14"/>
    </row>
    <row r="9" spans="1:7" ht="75" customHeight="1">
      <c r="A9" s="16" t="s">
        <v>0</v>
      </c>
      <c r="B9" s="16" t="s">
        <v>1</v>
      </c>
      <c r="C9" s="16" t="s">
        <v>4</v>
      </c>
      <c r="D9" s="16" t="s">
        <v>5</v>
      </c>
      <c r="E9" s="16" t="s">
        <v>6</v>
      </c>
      <c r="F9" s="13"/>
      <c r="G9" s="14"/>
    </row>
    <row r="10" spans="1:7" ht="31.5" customHeight="1">
      <c r="A10" s="16">
        <v>1</v>
      </c>
      <c r="B10" s="16">
        <v>2</v>
      </c>
      <c r="C10" s="16">
        <v>3</v>
      </c>
      <c r="D10" s="14">
        <v>4</v>
      </c>
      <c r="E10" s="14">
        <v>5</v>
      </c>
      <c r="F10" s="13"/>
      <c r="G10" s="14"/>
    </row>
    <row r="11" spans="1:7" ht="54" customHeight="1">
      <c r="A11" s="48" t="s">
        <v>7</v>
      </c>
      <c r="B11" s="17" t="s">
        <v>13</v>
      </c>
      <c r="C11" s="18">
        <f aca="true" t="shared" si="0" ref="C11:C16">D11+E11</f>
        <v>35400</v>
      </c>
      <c r="D11" s="18">
        <v>35400</v>
      </c>
      <c r="E11" s="19"/>
      <c r="F11" s="20"/>
      <c r="G11" s="20"/>
    </row>
    <row r="12" spans="1:7" ht="67.5" customHeight="1" hidden="1">
      <c r="A12" s="49"/>
      <c r="B12" s="17" t="s">
        <v>2</v>
      </c>
      <c r="C12" s="18">
        <f t="shared" si="0"/>
        <v>0</v>
      </c>
      <c r="D12" s="18"/>
      <c r="E12" s="19"/>
      <c r="F12" s="20"/>
      <c r="G12" s="20"/>
    </row>
    <row r="13" spans="1:7" ht="58.5" customHeight="1" hidden="1">
      <c r="A13" s="49"/>
      <c r="B13" s="21" t="s">
        <v>24</v>
      </c>
      <c r="C13" s="18">
        <f t="shared" si="0"/>
        <v>0</v>
      </c>
      <c r="D13" s="18"/>
      <c r="E13" s="18"/>
      <c r="F13" s="20"/>
      <c r="G13" s="20"/>
    </row>
    <row r="14" spans="1:7" ht="26.25" customHeight="1" hidden="1">
      <c r="A14" s="49"/>
      <c r="B14" s="21" t="s">
        <v>25</v>
      </c>
      <c r="C14" s="18">
        <f t="shared" si="0"/>
        <v>0</v>
      </c>
      <c r="D14" s="18"/>
      <c r="E14" s="18"/>
      <c r="F14" s="20"/>
      <c r="G14" s="20"/>
    </row>
    <row r="15" spans="1:7" ht="67.5" customHeight="1" hidden="1">
      <c r="A15" s="49"/>
      <c r="B15" s="21"/>
      <c r="C15" s="18">
        <f t="shared" si="0"/>
        <v>0</v>
      </c>
      <c r="D15" s="18"/>
      <c r="E15" s="18"/>
      <c r="F15" s="20"/>
      <c r="G15" s="20"/>
    </row>
    <row r="16" spans="1:7" ht="67.5" customHeight="1" hidden="1">
      <c r="A16" s="49"/>
      <c r="B16" s="21"/>
      <c r="C16" s="18">
        <f t="shared" si="0"/>
        <v>0</v>
      </c>
      <c r="D16" s="18"/>
      <c r="E16" s="18"/>
      <c r="F16" s="20"/>
      <c r="G16" s="20"/>
    </row>
    <row r="17" spans="1:7" s="25" customFormat="1" ht="57.75" customHeight="1">
      <c r="A17" s="50"/>
      <c r="B17" s="22" t="s">
        <v>9</v>
      </c>
      <c r="C17" s="23">
        <f>SUM(C11:C14)</f>
        <v>35400</v>
      </c>
      <c r="D17" s="23">
        <f>SUM(D11:D14)</f>
        <v>35400</v>
      </c>
      <c r="E17" s="23">
        <f>SUM(E11:E14)</f>
        <v>0</v>
      </c>
      <c r="F17" s="24"/>
      <c r="G17" s="24"/>
    </row>
    <row r="18" spans="1:7" ht="59.25" customHeight="1">
      <c r="A18" s="45" t="s">
        <v>41</v>
      </c>
      <c r="B18" s="26" t="s">
        <v>81</v>
      </c>
      <c r="C18" s="18">
        <f aca="true" t="shared" si="1" ref="C18:C44">D18+E18</f>
        <v>209000</v>
      </c>
      <c r="D18" s="19">
        <v>209000</v>
      </c>
      <c r="E18" s="18"/>
      <c r="F18" s="20"/>
      <c r="G18" s="20"/>
    </row>
    <row r="19" spans="1:8" ht="90.75" customHeight="1">
      <c r="A19" s="47"/>
      <c r="B19" s="26" t="s">
        <v>8</v>
      </c>
      <c r="C19" s="18">
        <f t="shared" si="1"/>
        <v>83413</v>
      </c>
      <c r="D19" s="19">
        <v>83413</v>
      </c>
      <c r="E19" s="18"/>
      <c r="F19" s="20"/>
      <c r="G19" s="20"/>
      <c r="H19" s="2"/>
    </row>
    <row r="20" spans="1:7" ht="57.75" customHeight="1">
      <c r="A20" s="47"/>
      <c r="B20" s="27" t="s">
        <v>78</v>
      </c>
      <c r="C20" s="18">
        <f>D20+E20</f>
        <v>150000</v>
      </c>
      <c r="D20" s="19">
        <v>150000</v>
      </c>
      <c r="E20" s="18"/>
      <c r="F20" s="20"/>
      <c r="G20" s="20"/>
    </row>
    <row r="21" spans="1:7" ht="39" customHeight="1">
      <c r="A21" s="47"/>
      <c r="B21" s="26" t="s">
        <v>15</v>
      </c>
      <c r="C21" s="18">
        <f>D21+E21</f>
        <v>119570.2</v>
      </c>
      <c r="D21" s="18">
        <v>119570.2</v>
      </c>
      <c r="E21" s="18"/>
      <c r="F21" s="20"/>
      <c r="G21" s="20"/>
    </row>
    <row r="22" spans="1:7" ht="108" customHeight="1">
      <c r="A22" s="47"/>
      <c r="B22" s="27" t="s">
        <v>26</v>
      </c>
      <c r="C22" s="18">
        <f>D22+E22</f>
        <v>3190</v>
      </c>
      <c r="D22" s="18">
        <v>3190</v>
      </c>
      <c r="E22" s="18"/>
      <c r="F22" s="20"/>
      <c r="G22" s="20"/>
    </row>
    <row r="23" spans="1:7" ht="80.25" customHeight="1">
      <c r="A23" s="47"/>
      <c r="B23" s="27" t="s">
        <v>74</v>
      </c>
      <c r="C23" s="18">
        <f t="shared" si="1"/>
        <v>139177.64</v>
      </c>
      <c r="D23" s="19">
        <v>139177.64</v>
      </c>
      <c r="E23" s="18"/>
      <c r="F23" s="20"/>
      <c r="G23" s="20"/>
    </row>
    <row r="24" spans="1:7" ht="43.5" customHeight="1" hidden="1">
      <c r="A24" s="47"/>
      <c r="B24" s="26" t="s">
        <v>14</v>
      </c>
      <c r="C24" s="18">
        <f t="shared" si="1"/>
        <v>0</v>
      </c>
      <c r="D24" s="19"/>
      <c r="E24" s="18"/>
      <c r="F24" s="20"/>
      <c r="G24" s="20"/>
    </row>
    <row r="25" spans="1:7" ht="45.75" customHeight="1">
      <c r="A25" s="47"/>
      <c r="B25" s="26" t="s">
        <v>56</v>
      </c>
      <c r="C25" s="18">
        <f t="shared" si="1"/>
        <v>5710</v>
      </c>
      <c r="D25" s="19">
        <v>5710</v>
      </c>
      <c r="E25" s="18"/>
      <c r="F25" s="20"/>
      <c r="G25" s="20"/>
    </row>
    <row r="26" spans="1:7" ht="58.5" customHeight="1">
      <c r="A26" s="47"/>
      <c r="B26" s="26" t="s">
        <v>80</v>
      </c>
      <c r="C26" s="18">
        <f t="shared" si="1"/>
        <v>38480</v>
      </c>
      <c r="D26" s="19">
        <v>38480</v>
      </c>
      <c r="E26" s="18"/>
      <c r="F26" s="20"/>
      <c r="G26" s="20"/>
    </row>
    <row r="27" spans="1:7" ht="58.5" customHeight="1">
      <c r="A27" s="47"/>
      <c r="B27" s="27" t="s">
        <v>75</v>
      </c>
      <c r="C27" s="18">
        <f t="shared" si="1"/>
        <v>481460</v>
      </c>
      <c r="D27" s="19">
        <v>481460</v>
      </c>
      <c r="E27" s="18"/>
      <c r="F27" s="20"/>
      <c r="G27" s="20"/>
    </row>
    <row r="28" spans="1:7" ht="53.25" customHeight="1">
      <c r="A28" s="47"/>
      <c r="B28" s="26" t="s">
        <v>76</v>
      </c>
      <c r="C28" s="18">
        <f t="shared" si="1"/>
        <v>30000</v>
      </c>
      <c r="D28" s="19">
        <v>30000</v>
      </c>
      <c r="E28" s="18"/>
      <c r="F28" s="20"/>
      <c r="G28" s="20"/>
    </row>
    <row r="29" spans="1:7" ht="40.5" customHeight="1">
      <c r="A29" s="47"/>
      <c r="B29" s="27" t="s">
        <v>79</v>
      </c>
      <c r="C29" s="18">
        <f t="shared" si="1"/>
        <v>5972</v>
      </c>
      <c r="D29" s="19">
        <v>5972</v>
      </c>
      <c r="E29" s="18"/>
      <c r="F29" s="20"/>
      <c r="G29" s="20"/>
    </row>
    <row r="30" spans="1:7" ht="82.5" customHeight="1">
      <c r="A30" s="47"/>
      <c r="B30" s="28" t="s">
        <v>84</v>
      </c>
      <c r="C30" s="18">
        <f t="shared" si="1"/>
        <v>14840</v>
      </c>
      <c r="D30" s="19">
        <v>14840</v>
      </c>
      <c r="E30" s="18"/>
      <c r="F30" s="20"/>
      <c r="G30" s="20"/>
    </row>
    <row r="31" spans="1:7" ht="81.75" customHeight="1">
      <c r="A31" s="47"/>
      <c r="B31" s="26" t="s">
        <v>60</v>
      </c>
      <c r="C31" s="18">
        <f t="shared" si="1"/>
        <v>100000</v>
      </c>
      <c r="D31" s="19">
        <v>100000</v>
      </c>
      <c r="E31" s="18"/>
      <c r="F31" s="20"/>
      <c r="G31" s="20"/>
    </row>
    <row r="32" spans="1:7" ht="59.25" customHeight="1">
      <c r="A32" s="47"/>
      <c r="B32" s="26" t="s">
        <v>61</v>
      </c>
      <c r="C32" s="18">
        <f t="shared" si="1"/>
        <v>95000</v>
      </c>
      <c r="D32" s="19">
        <v>95000</v>
      </c>
      <c r="E32" s="18"/>
      <c r="F32" s="20"/>
      <c r="G32" s="20"/>
    </row>
    <row r="33" spans="1:7" ht="61.5" customHeight="1">
      <c r="A33" s="47"/>
      <c r="B33" s="26" t="s">
        <v>62</v>
      </c>
      <c r="C33" s="18">
        <f t="shared" si="1"/>
        <v>5000</v>
      </c>
      <c r="D33" s="19">
        <v>5000</v>
      </c>
      <c r="E33" s="18"/>
      <c r="F33" s="20"/>
      <c r="G33" s="20"/>
    </row>
    <row r="34" spans="1:7" ht="41.25" customHeight="1">
      <c r="A34" s="47"/>
      <c r="B34" s="27" t="s">
        <v>64</v>
      </c>
      <c r="C34" s="18">
        <f t="shared" si="1"/>
        <v>30000</v>
      </c>
      <c r="D34" s="19">
        <v>30000</v>
      </c>
      <c r="E34" s="18"/>
      <c r="F34" s="20"/>
      <c r="G34" s="20"/>
    </row>
    <row r="35" spans="1:8" ht="59.25" customHeight="1">
      <c r="A35" s="47"/>
      <c r="B35" s="27" t="s">
        <v>65</v>
      </c>
      <c r="C35" s="18">
        <f t="shared" si="1"/>
        <v>242000</v>
      </c>
      <c r="D35" s="19">
        <v>242000</v>
      </c>
      <c r="E35" s="18"/>
      <c r="F35" s="20"/>
      <c r="G35" s="20"/>
      <c r="H35" s="29"/>
    </row>
    <row r="36" spans="1:8" ht="58.5" customHeight="1">
      <c r="A36" s="47"/>
      <c r="B36" s="27" t="s">
        <v>77</v>
      </c>
      <c r="C36" s="18">
        <f t="shared" si="1"/>
        <v>5000</v>
      </c>
      <c r="D36" s="18">
        <v>5000</v>
      </c>
      <c r="E36" s="18"/>
      <c r="F36" s="20"/>
      <c r="G36" s="20"/>
      <c r="H36" s="42"/>
    </row>
    <row r="37" spans="1:7" ht="41.25" customHeight="1" hidden="1">
      <c r="A37" s="47"/>
      <c r="B37" s="27" t="s">
        <v>77</v>
      </c>
      <c r="C37" s="18">
        <f t="shared" si="1"/>
        <v>0</v>
      </c>
      <c r="D37" s="18"/>
      <c r="E37" s="18"/>
      <c r="F37" s="20"/>
      <c r="G37" s="20"/>
    </row>
    <row r="38" spans="1:7" ht="90.75" customHeight="1" hidden="1">
      <c r="A38" s="47"/>
      <c r="B38" s="27" t="s">
        <v>77</v>
      </c>
      <c r="C38" s="18">
        <f t="shared" si="1"/>
        <v>0</v>
      </c>
      <c r="D38" s="18"/>
      <c r="E38" s="18"/>
      <c r="F38" s="20"/>
      <c r="G38" s="20"/>
    </row>
    <row r="39" spans="1:7" ht="54.75" customHeight="1" hidden="1">
      <c r="A39" s="47"/>
      <c r="B39" s="27" t="s">
        <v>77</v>
      </c>
      <c r="C39" s="18">
        <f t="shared" si="1"/>
        <v>0</v>
      </c>
      <c r="D39" s="18"/>
      <c r="E39" s="18"/>
      <c r="F39" s="20"/>
      <c r="G39" s="20"/>
    </row>
    <row r="40" spans="1:7" ht="54.75" customHeight="1" hidden="1">
      <c r="A40" s="47"/>
      <c r="B40" s="27" t="s">
        <v>77</v>
      </c>
      <c r="C40" s="18">
        <f t="shared" si="1"/>
        <v>0</v>
      </c>
      <c r="D40" s="18"/>
      <c r="E40" s="18"/>
      <c r="F40" s="20"/>
      <c r="G40" s="20"/>
    </row>
    <row r="41" spans="1:7" ht="87" customHeight="1" hidden="1">
      <c r="A41" s="47"/>
      <c r="B41" s="27" t="s">
        <v>77</v>
      </c>
      <c r="C41" s="18">
        <f t="shared" si="1"/>
        <v>0</v>
      </c>
      <c r="D41" s="18"/>
      <c r="E41" s="18"/>
      <c r="F41" s="20"/>
      <c r="G41" s="20"/>
    </row>
    <row r="42" spans="1:7" ht="30.75" customHeight="1" hidden="1">
      <c r="A42" s="47"/>
      <c r="B42" s="27" t="s">
        <v>77</v>
      </c>
      <c r="C42" s="18">
        <f t="shared" si="1"/>
        <v>0</v>
      </c>
      <c r="D42" s="18"/>
      <c r="E42" s="18"/>
      <c r="F42" s="20"/>
      <c r="G42" s="20"/>
    </row>
    <row r="43" spans="1:7" ht="59.25" customHeight="1" hidden="1">
      <c r="A43" s="47"/>
      <c r="B43" s="27" t="s">
        <v>77</v>
      </c>
      <c r="C43" s="18">
        <f t="shared" si="1"/>
        <v>0</v>
      </c>
      <c r="D43" s="18"/>
      <c r="E43" s="18"/>
      <c r="F43" s="20"/>
      <c r="G43" s="20"/>
    </row>
    <row r="44" spans="1:7" ht="59.25" customHeight="1">
      <c r="A44" s="47"/>
      <c r="B44" s="27" t="s">
        <v>101</v>
      </c>
      <c r="C44" s="18">
        <f t="shared" si="1"/>
        <v>15000</v>
      </c>
      <c r="D44" s="18">
        <v>15000</v>
      </c>
      <c r="E44" s="18"/>
      <c r="F44" s="20"/>
      <c r="G44" s="20"/>
    </row>
    <row r="45" spans="1:7" ht="53.25" customHeight="1">
      <c r="A45" s="46"/>
      <c r="B45" s="30" t="s">
        <v>9</v>
      </c>
      <c r="C45" s="23">
        <f>SUM(C18:C44)</f>
        <v>1772812.8399999999</v>
      </c>
      <c r="D45" s="23">
        <f>SUM(D18:D44)</f>
        <v>1772812.8399999999</v>
      </c>
      <c r="E45" s="23">
        <f>SUM(E18:E44)</f>
        <v>0</v>
      </c>
      <c r="F45" s="23">
        <f>SUM(F18:F44)</f>
        <v>0</v>
      </c>
      <c r="G45" s="23">
        <f>SUM(G18:G44)</f>
        <v>0</v>
      </c>
    </row>
    <row r="46" spans="1:7" ht="93.75" customHeight="1">
      <c r="A46" s="45" t="s">
        <v>42</v>
      </c>
      <c r="B46" s="28" t="s">
        <v>10</v>
      </c>
      <c r="C46" s="19">
        <f>D46+E46</f>
        <v>47000</v>
      </c>
      <c r="D46" s="19">
        <v>47000</v>
      </c>
      <c r="E46" s="19"/>
      <c r="F46" s="20"/>
      <c r="G46" s="20"/>
    </row>
    <row r="47" spans="1:7" ht="52.5" customHeight="1">
      <c r="A47" s="47"/>
      <c r="B47" s="28" t="s">
        <v>47</v>
      </c>
      <c r="C47" s="19">
        <f aca="true" t="shared" si="2" ref="C47:C59">D47+E47</f>
        <v>16600</v>
      </c>
      <c r="D47" s="19">
        <v>16600</v>
      </c>
      <c r="E47" s="19"/>
      <c r="F47" s="20"/>
      <c r="G47" s="20"/>
    </row>
    <row r="48" spans="1:7" ht="52.5" customHeight="1" hidden="1">
      <c r="A48" s="47"/>
      <c r="B48" s="27" t="s">
        <v>36</v>
      </c>
      <c r="C48" s="19">
        <f t="shared" si="2"/>
        <v>0</v>
      </c>
      <c r="D48" s="19"/>
      <c r="E48" s="19"/>
      <c r="F48" s="20"/>
      <c r="G48" s="20"/>
    </row>
    <row r="49" spans="1:7" s="44" customFormat="1" ht="76.5" customHeight="1">
      <c r="A49" s="47"/>
      <c r="B49" s="27" t="s">
        <v>53</v>
      </c>
      <c r="C49" s="19">
        <f t="shared" si="2"/>
        <v>172000</v>
      </c>
      <c r="D49" s="19">
        <v>172000</v>
      </c>
      <c r="E49" s="19"/>
      <c r="F49" s="43"/>
      <c r="G49" s="43"/>
    </row>
    <row r="50" spans="1:7" ht="76.5" customHeight="1">
      <c r="A50" s="47"/>
      <c r="B50" s="27" t="s">
        <v>54</v>
      </c>
      <c r="C50" s="19">
        <f t="shared" si="2"/>
        <v>15000</v>
      </c>
      <c r="D50" s="19">
        <v>15000</v>
      </c>
      <c r="E50" s="19"/>
      <c r="F50" s="20"/>
      <c r="G50" s="20"/>
    </row>
    <row r="51" spans="1:7" ht="67.5" customHeight="1">
      <c r="A51" s="47"/>
      <c r="B51" s="26" t="s">
        <v>87</v>
      </c>
      <c r="C51" s="19">
        <f t="shared" si="2"/>
        <v>8000</v>
      </c>
      <c r="D51" s="19">
        <v>8000</v>
      </c>
      <c r="E51" s="19"/>
      <c r="F51" s="20"/>
      <c r="G51" s="20"/>
    </row>
    <row r="52" spans="1:7" ht="64.5" customHeight="1">
      <c r="A52" s="47"/>
      <c r="B52" s="26" t="s">
        <v>55</v>
      </c>
      <c r="C52" s="19">
        <f t="shared" si="2"/>
        <v>20000</v>
      </c>
      <c r="D52" s="19">
        <v>20000</v>
      </c>
      <c r="E52" s="19"/>
      <c r="F52" s="20"/>
      <c r="G52" s="20"/>
    </row>
    <row r="53" spans="1:7" ht="52.5" customHeight="1">
      <c r="A53" s="47"/>
      <c r="B53" s="28" t="s">
        <v>88</v>
      </c>
      <c r="C53" s="19">
        <f t="shared" si="2"/>
        <v>10000</v>
      </c>
      <c r="D53" s="19">
        <v>10000</v>
      </c>
      <c r="E53" s="19"/>
      <c r="F53" s="20"/>
      <c r="G53" s="20"/>
    </row>
    <row r="54" spans="1:7" ht="64.5" customHeight="1">
      <c r="A54" s="47"/>
      <c r="B54" s="27" t="s">
        <v>82</v>
      </c>
      <c r="C54" s="19">
        <f t="shared" si="2"/>
        <v>20000</v>
      </c>
      <c r="D54" s="19">
        <v>20000</v>
      </c>
      <c r="E54" s="19"/>
      <c r="F54" s="20"/>
      <c r="G54" s="20"/>
    </row>
    <row r="55" spans="1:7" ht="75" customHeight="1">
      <c r="A55" s="47"/>
      <c r="B55" s="27" t="s">
        <v>83</v>
      </c>
      <c r="C55" s="19">
        <f t="shared" si="2"/>
        <v>20000</v>
      </c>
      <c r="D55" s="19">
        <v>20000</v>
      </c>
      <c r="E55" s="19"/>
      <c r="F55" s="20"/>
      <c r="G55" s="20"/>
    </row>
    <row r="56" spans="1:7" ht="98.25" customHeight="1">
      <c r="A56" s="47"/>
      <c r="B56" s="26" t="s">
        <v>60</v>
      </c>
      <c r="C56" s="19">
        <f t="shared" si="2"/>
        <v>40000</v>
      </c>
      <c r="D56" s="19">
        <v>40000</v>
      </c>
      <c r="E56" s="19"/>
      <c r="F56" s="20"/>
      <c r="G56" s="20"/>
    </row>
    <row r="57" spans="1:7" ht="70.5" customHeight="1">
      <c r="A57" s="47"/>
      <c r="B57" s="26" t="s">
        <v>61</v>
      </c>
      <c r="C57" s="19">
        <f t="shared" si="2"/>
        <v>25000</v>
      </c>
      <c r="D57" s="19">
        <v>25000</v>
      </c>
      <c r="E57" s="19"/>
      <c r="F57" s="20"/>
      <c r="G57" s="20"/>
    </row>
    <row r="58" spans="1:7" ht="67.5" customHeight="1">
      <c r="A58" s="47"/>
      <c r="B58" s="26" t="s">
        <v>85</v>
      </c>
      <c r="C58" s="19">
        <f t="shared" si="2"/>
        <v>16500</v>
      </c>
      <c r="D58" s="19">
        <v>16500</v>
      </c>
      <c r="E58" s="19"/>
      <c r="F58" s="20"/>
      <c r="G58" s="20"/>
    </row>
    <row r="59" spans="1:7" ht="93.75" customHeight="1">
      <c r="A59" s="47"/>
      <c r="B59" s="26" t="s">
        <v>104</v>
      </c>
      <c r="C59" s="19">
        <f t="shared" si="2"/>
        <v>3500</v>
      </c>
      <c r="D59" s="19">
        <v>3500</v>
      </c>
      <c r="E59" s="19"/>
      <c r="F59" s="20"/>
      <c r="G59" s="20"/>
    </row>
    <row r="60" spans="1:7" ht="74.25" customHeight="1">
      <c r="A60" s="47"/>
      <c r="B60" s="26" t="s">
        <v>62</v>
      </c>
      <c r="C60" s="19">
        <f>D60+E60</f>
        <v>3000</v>
      </c>
      <c r="D60" s="19">
        <v>3000</v>
      </c>
      <c r="E60" s="19"/>
      <c r="F60" s="20"/>
      <c r="G60" s="20"/>
    </row>
    <row r="61" spans="1:7" ht="47.25" customHeight="1">
      <c r="A61" s="47"/>
      <c r="B61" s="26" t="s">
        <v>17</v>
      </c>
      <c r="C61" s="19">
        <f>D61+E61</f>
        <v>1500</v>
      </c>
      <c r="D61" s="19">
        <v>1500</v>
      </c>
      <c r="E61" s="19"/>
      <c r="F61" s="20"/>
      <c r="G61" s="20"/>
    </row>
    <row r="62" spans="1:7" ht="45.75" customHeight="1">
      <c r="A62" s="46"/>
      <c r="B62" s="31" t="s">
        <v>9</v>
      </c>
      <c r="C62" s="32">
        <f>SUM(C46:C61)</f>
        <v>418100</v>
      </c>
      <c r="D62" s="32">
        <f>SUM(D46:D61)</f>
        <v>418100</v>
      </c>
      <c r="E62" s="32">
        <f>SUM(E46:E61)</f>
        <v>0</v>
      </c>
      <c r="F62" s="20"/>
      <c r="G62" s="20"/>
    </row>
    <row r="63" spans="1:7" ht="83.25" customHeight="1">
      <c r="A63" s="45" t="s">
        <v>43</v>
      </c>
      <c r="B63" s="26" t="s">
        <v>11</v>
      </c>
      <c r="C63" s="19">
        <f>D63+E63</f>
        <v>36000</v>
      </c>
      <c r="D63" s="33">
        <v>36000</v>
      </c>
      <c r="E63" s="34"/>
      <c r="F63" s="20"/>
      <c r="G63" s="20"/>
    </row>
    <row r="64" spans="1:7" ht="0.75" customHeight="1">
      <c r="A64" s="47"/>
      <c r="B64" s="26" t="s">
        <v>12</v>
      </c>
      <c r="C64" s="19">
        <f aca="true" t="shared" si="3" ref="C64:C91">D64+E64</f>
        <v>0</v>
      </c>
      <c r="D64" s="33"/>
      <c r="E64" s="34"/>
      <c r="F64" s="20"/>
      <c r="G64" s="20"/>
    </row>
    <row r="65" spans="1:7" ht="60" customHeight="1">
      <c r="A65" s="47"/>
      <c r="B65" s="26" t="s">
        <v>37</v>
      </c>
      <c r="C65" s="19">
        <f t="shared" si="3"/>
        <v>35000</v>
      </c>
      <c r="D65" s="33">
        <v>35000</v>
      </c>
      <c r="E65" s="35"/>
      <c r="F65" s="20"/>
      <c r="G65" s="20"/>
    </row>
    <row r="66" spans="1:7" ht="61.5" customHeight="1">
      <c r="A66" s="47"/>
      <c r="B66" s="26" t="s">
        <v>39</v>
      </c>
      <c r="C66" s="19">
        <f t="shared" si="3"/>
        <v>21000</v>
      </c>
      <c r="D66" s="33">
        <v>21000</v>
      </c>
      <c r="E66" s="35"/>
      <c r="F66" s="20"/>
      <c r="G66" s="20"/>
    </row>
    <row r="67" spans="1:7" ht="80.25" customHeight="1">
      <c r="A67" s="47"/>
      <c r="B67" s="26" t="s">
        <v>46</v>
      </c>
      <c r="C67" s="19">
        <f t="shared" si="3"/>
        <v>3000</v>
      </c>
      <c r="D67" s="33">
        <v>3000</v>
      </c>
      <c r="E67" s="35"/>
      <c r="F67" s="20"/>
      <c r="G67" s="20"/>
    </row>
    <row r="68" spans="1:8" ht="60" customHeight="1">
      <c r="A68" s="47"/>
      <c r="B68" s="26" t="s">
        <v>40</v>
      </c>
      <c r="C68" s="19">
        <f t="shared" si="3"/>
        <v>3000</v>
      </c>
      <c r="D68" s="33">
        <v>3000</v>
      </c>
      <c r="E68" s="19"/>
      <c r="F68" s="20"/>
      <c r="G68" s="20"/>
      <c r="H68" s="29"/>
    </row>
    <row r="69" spans="1:8" ht="59.25" customHeight="1">
      <c r="A69" s="47"/>
      <c r="B69" s="26" t="s">
        <v>38</v>
      </c>
      <c r="C69" s="19">
        <f t="shared" si="3"/>
        <v>3000</v>
      </c>
      <c r="D69" s="33">
        <v>3000</v>
      </c>
      <c r="E69" s="19"/>
      <c r="F69" s="20"/>
      <c r="G69" s="20"/>
      <c r="H69" s="29"/>
    </row>
    <row r="70" spans="1:7" ht="41.25" customHeight="1">
      <c r="A70" s="47"/>
      <c r="B70" s="26" t="s">
        <v>50</v>
      </c>
      <c r="C70" s="19">
        <f t="shared" si="3"/>
        <v>13500</v>
      </c>
      <c r="D70" s="33">
        <v>13500</v>
      </c>
      <c r="E70" s="35"/>
      <c r="F70" s="20"/>
      <c r="G70" s="20"/>
    </row>
    <row r="71" spans="1:7" ht="57" customHeight="1">
      <c r="A71" s="47"/>
      <c r="B71" s="26" t="s">
        <v>18</v>
      </c>
      <c r="C71" s="19">
        <f t="shared" si="3"/>
        <v>7000</v>
      </c>
      <c r="D71" s="33">
        <v>7000</v>
      </c>
      <c r="E71" s="35"/>
      <c r="F71" s="20"/>
      <c r="G71" s="20"/>
    </row>
    <row r="72" spans="1:7" ht="54.75" customHeight="1">
      <c r="A72" s="47"/>
      <c r="B72" s="26" t="s">
        <v>73</v>
      </c>
      <c r="C72" s="19">
        <f t="shared" si="3"/>
        <v>100000</v>
      </c>
      <c r="D72" s="33">
        <v>100000</v>
      </c>
      <c r="E72" s="35"/>
      <c r="F72" s="20"/>
      <c r="G72" s="20"/>
    </row>
    <row r="73" spans="1:7" ht="57" customHeight="1">
      <c r="A73" s="47"/>
      <c r="B73" s="26" t="s">
        <v>51</v>
      </c>
      <c r="C73" s="19">
        <f t="shared" si="3"/>
        <v>5000</v>
      </c>
      <c r="D73" s="33">
        <v>5000</v>
      </c>
      <c r="E73" s="35"/>
      <c r="F73" s="20"/>
      <c r="G73" s="20"/>
    </row>
    <row r="74" spans="1:7" ht="67.5" customHeight="1">
      <c r="A74" s="47"/>
      <c r="B74" s="26" t="s">
        <v>72</v>
      </c>
      <c r="C74" s="19">
        <f t="shared" si="3"/>
        <v>75000</v>
      </c>
      <c r="D74" s="33">
        <v>75000</v>
      </c>
      <c r="E74" s="35"/>
      <c r="F74" s="20"/>
      <c r="G74" s="20"/>
    </row>
    <row r="75" spans="1:7" ht="75.75" customHeight="1">
      <c r="A75" s="47"/>
      <c r="B75" s="26" t="s">
        <v>71</v>
      </c>
      <c r="C75" s="19">
        <f t="shared" si="3"/>
        <v>3600</v>
      </c>
      <c r="D75" s="33">
        <v>3600</v>
      </c>
      <c r="E75" s="35"/>
      <c r="F75" s="20"/>
      <c r="G75" s="20"/>
    </row>
    <row r="76" spans="1:7" ht="62.25" customHeight="1">
      <c r="A76" s="47"/>
      <c r="B76" s="26" t="s">
        <v>52</v>
      </c>
      <c r="C76" s="19">
        <f t="shared" si="3"/>
        <v>100000</v>
      </c>
      <c r="D76" s="33">
        <v>100000</v>
      </c>
      <c r="E76" s="35"/>
      <c r="F76" s="20"/>
      <c r="G76" s="20"/>
    </row>
    <row r="77" spans="1:7" ht="81" customHeight="1">
      <c r="A77" s="47"/>
      <c r="B77" s="36" t="s">
        <v>66</v>
      </c>
      <c r="C77" s="19">
        <f t="shared" si="3"/>
        <v>40000</v>
      </c>
      <c r="D77" s="33">
        <v>40000</v>
      </c>
      <c r="E77" s="35"/>
      <c r="F77" s="20"/>
      <c r="G77" s="20"/>
    </row>
    <row r="78" spans="1:7" ht="61.5" customHeight="1">
      <c r="A78" s="47"/>
      <c r="B78" s="36" t="s">
        <v>94</v>
      </c>
      <c r="C78" s="19">
        <f t="shared" si="3"/>
        <v>165000</v>
      </c>
      <c r="D78" s="33">
        <v>165000</v>
      </c>
      <c r="E78" s="35"/>
      <c r="F78" s="20"/>
      <c r="G78" s="20"/>
    </row>
    <row r="79" spans="1:7" ht="61.5" customHeight="1">
      <c r="A79" s="47"/>
      <c r="B79" s="36" t="s">
        <v>67</v>
      </c>
      <c r="C79" s="19">
        <f t="shared" si="3"/>
        <v>20000</v>
      </c>
      <c r="D79" s="33">
        <v>20000</v>
      </c>
      <c r="E79" s="35"/>
      <c r="F79" s="20"/>
      <c r="G79" s="20"/>
    </row>
    <row r="80" spans="1:7" ht="61.5" customHeight="1">
      <c r="A80" s="47"/>
      <c r="B80" s="36" t="s">
        <v>68</v>
      </c>
      <c r="C80" s="19">
        <f t="shared" si="3"/>
        <v>2500</v>
      </c>
      <c r="D80" s="33">
        <v>2500</v>
      </c>
      <c r="E80" s="35"/>
      <c r="F80" s="20"/>
      <c r="G80" s="20"/>
    </row>
    <row r="81" spans="1:7" ht="61.5" customHeight="1">
      <c r="A81" s="47"/>
      <c r="B81" s="26" t="s">
        <v>62</v>
      </c>
      <c r="C81" s="19">
        <f t="shared" si="3"/>
        <v>2500</v>
      </c>
      <c r="D81" s="33">
        <v>2500</v>
      </c>
      <c r="E81" s="35"/>
      <c r="F81" s="20"/>
      <c r="G81" s="20"/>
    </row>
    <row r="82" spans="1:7" ht="46.5" customHeight="1">
      <c r="A82" s="47"/>
      <c r="B82" s="26" t="s">
        <v>27</v>
      </c>
      <c r="C82" s="19">
        <f t="shared" si="3"/>
        <v>5000</v>
      </c>
      <c r="D82" s="33">
        <v>5000</v>
      </c>
      <c r="E82" s="35"/>
      <c r="F82" s="20"/>
      <c r="G82" s="20"/>
    </row>
    <row r="83" spans="1:8" ht="73.5" customHeight="1">
      <c r="A83" s="47"/>
      <c r="B83" s="26" t="s">
        <v>69</v>
      </c>
      <c r="C83" s="19">
        <f t="shared" si="3"/>
        <v>100000</v>
      </c>
      <c r="D83" s="33">
        <v>100000</v>
      </c>
      <c r="E83" s="19"/>
      <c r="F83" s="20"/>
      <c r="G83" s="20"/>
      <c r="H83" s="29"/>
    </row>
    <row r="84" spans="1:7" ht="81" customHeight="1">
      <c r="A84" s="47"/>
      <c r="B84" s="26" t="s">
        <v>70</v>
      </c>
      <c r="C84" s="19">
        <f t="shared" si="3"/>
        <v>49800</v>
      </c>
      <c r="D84" s="33">
        <v>49800</v>
      </c>
      <c r="E84" s="35"/>
      <c r="F84" s="20"/>
      <c r="G84" s="20"/>
    </row>
    <row r="85" spans="1:7" ht="84" customHeight="1">
      <c r="A85" s="47"/>
      <c r="B85" s="26" t="s">
        <v>86</v>
      </c>
      <c r="C85" s="19">
        <f t="shared" si="3"/>
        <v>10000</v>
      </c>
      <c r="D85" s="33">
        <v>10000</v>
      </c>
      <c r="E85" s="35"/>
      <c r="F85" s="20"/>
      <c r="G85" s="20"/>
    </row>
    <row r="86" spans="1:7" ht="73.5" customHeight="1" hidden="1">
      <c r="A86" s="47"/>
      <c r="B86" s="26" t="s">
        <v>90</v>
      </c>
      <c r="C86" s="19">
        <f t="shared" si="3"/>
        <v>0</v>
      </c>
      <c r="D86" s="33"/>
      <c r="E86" s="35"/>
      <c r="F86" s="20"/>
      <c r="G86" s="20"/>
    </row>
    <row r="87" spans="1:7" ht="109.5" customHeight="1">
      <c r="A87" s="47"/>
      <c r="B87" s="26" t="s">
        <v>89</v>
      </c>
      <c r="C87" s="19">
        <f t="shared" si="3"/>
        <v>5000</v>
      </c>
      <c r="D87" s="33">
        <v>5000</v>
      </c>
      <c r="E87" s="35"/>
      <c r="F87" s="20"/>
      <c r="G87" s="20"/>
    </row>
    <row r="88" spans="1:7" ht="42.75" customHeight="1">
      <c r="A88" s="47"/>
      <c r="B88" s="26" t="s">
        <v>91</v>
      </c>
      <c r="C88" s="19">
        <f t="shared" si="3"/>
        <v>5000</v>
      </c>
      <c r="D88" s="33">
        <v>5000</v>
      </c>
      <c r="E88" s="35"/>
      <c r="F88" s="20"/>
      <c r="G88" s="20"/>
    </row>
    <row r="89" spans="1:7" ht="58.5" customHeight="1">
      <c r="A89" s="47"/>
      <c r="B89" s="26" t="s">
        <v>92</v>
      </c>
      <c r="C89" s="19">
        <f t="shared" si="3"/>
        <v>2000</v>
      </c>
      <c r="D89" s="33">
        <v>2000</v>
      </c>
      <c r="E89" s="35"/>
      <c r="F89" s="20"/>
      <c r="G89" s="20"/>
    </row>
    <row r="90" spans="1:7" ht="65.25" customHeight="1">
      <c r="A90" s="47"/>
      <c r="B90" s="26" t="s">
        <v>93</v>
      </c>
      <c r="C90" s="19">
        <f t="shared" si="3"/>
        <v>35000</v>
      </c>
      <c r="D90" s="33">
        <v>35000</v>
      </c>
      <c r="E90" s="35"/>
      <c r="F90" s="20"/>
      <c r="G90" s="20"/>
    </row>
    <row r="91" spans="1:7" ht="42.75" customHeight="1">
      <c r="A91" s="47"/>
      <c r="B91" s="26" t="s">
        <v>17</v>
      </c>
      <c r="C91" s="19">
        <f t="shared" si="3"/>
        <v>2500</v>
      </c>
      <c r="D91" s="33">
        <v>2500</v>
      </c>
      <c r="E91" s="35"/>
      <c r="F91" s="20"/>
      <c r="G91" s="20"/>
    </row>
    <row r="92" spans="1:7" ht="43.5" customHeight="1">
      <c r="A92" s="46"/>
      <c r="B92" s="37" t="s">
        <v>9</v>
      </c>
      <c r="C92" s="32">
        <f>SUM(C63:C91)</f>
        <v>849400</v>
      </c>
      <c r="D92" s="32">
        <f>SUM(D63:D91)</f>
        <v>849400</v>
      </c>
      <c r="E92" s="32">
        <f>SUM(E63:E91)</f>
        <v>0</v>
      </c>
      <c r="F92" s="20"/>
      <c r="G92" s="20"/>
    </row>
    <row r="93" spans="1:7" ht="87" customHeight="1">
      <c r="A93" s="45" t="s">
        <v>44</v>
      </c>
      <c r="B93" s="17" t="s">
        <v>16</v>
      </c>
      <c r="C93" s="18">
        <f aca="true" t="shared" si="4" ref="C93:C101">D93+E93</f>
        <v>60000</v>
      </c>
      <c r="D93" s="18">
        <v>60000</v>
      </c>
      <c r="E93" s="18"/>
      <c r="F93" s="20"/>
      <c r="G93" s="20"/>
    </row>
    <row r="94" spans="1:7" ht="33.75" customHeight="1">
      <c r="A94" s="47"/>
      <c r="B94" s="17" t="s">
        <v>17</v>
      </c>
      <c r="C94" s="18">
        <f t="shared" si="4"/>
        <v>4800</v>
      </c>
      <c r="D94" s="18">
        <v>4800</v>
      </c>
      <c r="E94" s="18"/>
      <c r="F94" s="20"/>
      <c r="G94" s="20"/>
    </row>
    <row r="95" spans="1:7" ht="87.75" customHeight="1">
      <c r="A95" s="47"/>
      <c r="B95" s="17" t="s">
        <v>49</v>
      </c>
      <c r="C95" s="18">
        <f t="shared" si="4"/>
        <v>22770</v>
      </c>
      <c r="D95" s="18">
        <v>22770</v>
      </c>
      <c r="E95" s="18"/>
      <c r="F95" s="20"/>
      <c r="G95" s="20"/>
    </row>
    <row r="96" spans="1:7" ht="72" customHeight="1">
      <c r="A96" s="47"/>
      <c r="B96" s="17" t="s">
        <v>57</v>
      </c>
      <c r="C96" s="18">
        <f t="shared" si="4"/>
        <v>248000</v>
      </c>
      <c r="D96" s="18">
        <v>248000</v>
      </c>
      <c r="E96" s="18"/>
      <c r="F96" s="20"/>
      <c r="G96" s="20"/>
    </row>
    <row r="97" spans="1:7" ht="103.5" customHeight="1">
      <c r="A97" s="47"/>
      <c r="B97" s="17" t="s">
        <v>58</v>
      </c>
      <c r="C97" s="18">
        <f t="shared" si="4"/>
        <v>100000</v>
      </c>
      <c r="D97" s="18">
        <v>100000</v>
      </c>
      <c r="E97" s="18"/>
      <c r="F97" s="20"/>
      <c r="G97" s="20"/>
    </row>
    <row r="98" spans="1:7" ht="76.5" customHeight="1">
      <c r="A98" s="47"/>
      <c r="B98" s="17" t="s">
        <v>96</v>
      </c>
      <c r="C98" s="18">
        <f t="shared" si="4"/>
        <v>20000</v>
      </c>
      <c r="D98" s="18">
        <v>20000</v>
      </c>
      <c r="E98" s="18"/>
      <c r="F98" s="20"/>
      <c r="G98" s="20"/>
    </row>
    <row r="99" spans="1:7" ht="63" customHeight="1">
      <c r="A99" s="47"/>
      <c r="B99" s="17" t="s">
        <v>95</v>
      </c>
      <c r="C99" s="18">
        <f t="shared" si="4"/>
        <v>12000</v>
      </c>
      <c r="D99" s="18">
        <v>12000</v>
      </c>
      <c r="E99" s="18"/>
      <c r="F99" s="20"/>
      <c r="G99" s="20"/>
    </row>
    <row r="100" spans="1:7" ht="53.25" customHeight="1">
      <c r="A100" s="47"/>
      <c r="B100" s="17" t="s">
        <v>59</v>
      </c>
      <c r="C100" s="18">
        <f t="shared" si="4"/>
        <v>40000</v>
      </c>
      <c r="D100" s="18">
        <v>40000</v>
      </c>
      <c r="E100" s="18"/>
      <c r="F100" s="20"/>
      <c r="G100" s="20"/>
    </row>
    <row r="101" spans="1:7" ht="89.25" customHeight="1">
      <c r="A101" s="47"/>
      <c r="B101" s="17" t="s">
        <v>97</v>
      </c>
      <c r="C101" s="18">
        <f t="shared" si="4"/>
        <v>50000</v>
      </c>
      <c r="D101" s="18">
        <v>50000</v>
      </c>
      <c r="E101" s="18"/>
      <c r="F101" s="20"/>
      <c r="G101" s="20"/>
    </row>
    <row r="102" spans="1:7" ht="47.25" customHeight="1">
      <c r="A102" s="46"/>
      <c r="B102" s="30" t="s">
        <v>9</v>
      </c>
      <c r="C102" s="23">
        <f>SUM(C93:C101)</f>
        <v>557570</v>
      </c>
      <c r="D102" s="23">
        <f>SUM(D93:D101)</f>
        <v>557570</v>
      </c>
      <c r="E102" s="23">
        <f>SUM(E93:E101)</f>
        <v>0</v>
      </c>
      <c r="F102" s="20"/>
      <c r="G102" s="20"/>
    </row>
    <row r="103" spans="1:7" ht="78" customHeight="1">
      <c r="A103" s="45" t="s">
        <v>19</v>
      </c>
      <c r="B103" s="17" t="s">
        <v>63</v>
      </c>
      <c r="C103" s="18">
        <f>D103+E103</f>
        <v>3000</v>
      </c>
      <c r="D103" s="18">
        <v>3000</v>
      </c>
      <c r="E103" s="18"/>
      <c r="F103" s="20"/>
      <c r="G103" s="20"/>
    </row>
    <row r="104" spans="1:7" ht="39" customHeight="1" hidden="1">
      <c r="A104" s="47"/>
      <c r="B104" s="17" t="s">
        <v>34</v>
      </c>
      <c r="C104" s="18">
        <f>D104+E104</f>
        <v>0</v>
      </c>
      <c r="D104" s="18"/>
      <c r="E104" s="18"/>
      <c r="F104" s="20"/>
      <c r="G104" s="20"/>
    </row>
    <row r="105" spans="1:7" ht="44.25" customHeight="1">
      <c r="A105" s="46"/>
      <c r="B105" s="30" t="s">
        <v>9</v>
      </c>
      <c r="C105" s="23">
        <f>SUM(C103:C104)</f>
        <v>3000</v>
      </c>
      <c r="D105" s="23">
        <f>SUM(D103:D104)</f>
        <v>3000</v>
      </c>
      <c r="E105" s="23">
        <f>SUM(E103:E104)</f>
        <v>0</v>
      </c>
      <c r="F105" s="20"/>
      <c r="G105" s="20"/>
    </row>
    <row r="106" spans="1:7" ht="43.5" customHeight="1" hidden="1">
      <c r="A106" s="48" t="s">
        <v>20</v>
      </c>
      <c r="B106" s="26" t="s">
        <v>21</v>
      </c>
      <c r="C106" s="18">
        <f>D106+E106</f>
        <v>0</v>
      </c>
      <c r="D106" s="18"/>
      <c r="E106" s="18"/>
      <c r="F106" s="20"/>
      <c r="G106" s="20"/>
    </row>
    <row r="107" spans="1:7" ht="81" customHeight="1" hidden="1">
      <c r="A107" s="49"/>
      <c r="B107" s="26" t="s">
        <v>23</v>
      </c>
      <c r="C107" s="18">
        <f>D107+E107</f>
        <v>0</v>
      </c>
      <c r="D107" s="18"/>
      <c r="E107" s="18"/>
      <c r="F107" s="20"/>
      <c r="G107" s="20"/>
    </row>
    <row r="108" spans="1:7" ht="38.25" customHeight="1" hidden="1">
      <c r="A108" s="49"/>
      <c r="B108" s="27" t="s">
        <v>28</v>
      </c>
      <c r="C108" s="18">
        <f>D108+E108</f>
        <v>0</v>
      </c>
      <c r="D108" s="18"/>
      <c r="E108" s="18"/>
      <c r="F108" s="20"/>
      <c r="G108" s="20"/>
    </row>
    <row r="109" spans="1:7" ht="60.75" customHeight="1">
      <c r="A109" s="49"/>
      <c r="B109" s="27" t="s">
        <v>98</v>
      </c>
      <c r="C109" s="18">
        <f>D109+E109</f>
        <v>9906</v>
      </c>
      <c r="D109" s="18">
        <v>9906</v>
      </c>
      <c r="E109" s="18"/>
      <c r="F109" s="20"/>
      <c r="G109" s="20"/>
    </row>
    <row r="110" spans="1:7" s="25" customFormat="1" ht="41.25" customHeight="1">
      <c r="A110" s="49"/>
      <c r="B110" s="30" t="s">
        <v>9</v>
      </c>
      <c r="C110" s="23">
        <f>SUM(C106:C109)</f>
        <v>9906</v>
      </c>
      <c r="D110" s="23">
        <f>SUM(D106:D109)</f>
        <v>9906</v>
      </c>
      <c r="E110" s="23">
        <f>SUM(E106:E109)</f>
        <v>0</v>
      </c>
      <c r="F110" s="23">
        <f>SUM(F106:F109)</f>
        <v>0</v>
      </c>
      <c r="G110" s="23">
        <f>SUM(G106:G109)</f>
        <v>0</v>
      </c>
    </row>
    <row r="111" spans="1:7" s="25" customFormat="1" ht="28.5" customHeight="1" hidden="1">
      <c r="A111" s="45" t="s">
        <v>30</v>
      </c>
      <c r="B111" s="17" t="s">
        <v>31</v>
      </c>
      <c r="C111" s="18">
        <f>D111+E111</f>
        <v>0</v>
      </c>
      <c r="D111" s="18"/>
      <c r="E111" s="18"/>
      <c r="F111" s="24"/>
      <c r="G111" s="24"/>
    </row>
    <row r="112" spans="1:7" s="25" customFormat="1" ht="24.75" customHeight="1" hidden="1">
      <c r="A112" s="46"/>
      <c r="B112" s="30" t="s">
        <v>9</v>
      </c>
      <c r="C112" s="23">
        <f>SUM(C111)</f>
        <v>0</v>
      </c>
      <c r="D112" s="23">
        <f>SUM(D111)</f>
        <v>0</v>
      </c>
      <c r="E112" s="23">
        <f>SUM(E111)</f>
        <v>0</v>
      </c>
      <c r="F112" s="24"/>
      <c r="G112" s="24"/>
    </row>
    <row r="113" spans="1:7" s="25" customFormat="1" ht="49.5" customHeight="1" hidden="1">
      <c r="A113" s="45" t="s">
        <v>33</v>
      </c>
      <c r="B113" s="17" t="s">
        <v>32</v>
      </c>
      <c r="C113" s="18">
        <f>D113+E113</f>
        <v>0</v>
      </c>
      <c r="D113" s="18"/>
      <c r="E113" s="18"/>
      <c r="F113" s="24"/>
      <c r="G113" s="24"/>
    </row>
    <row r="114" spans="1:7" s="25" customFormat="1" ht="24.75" customHeight="1" hidden="1">
      <c r="A114" s="46"/>
      <c r="B114" s="30" t="s">
        <v>9</v>
      </c>
      <c r="C114" s="23">
        <f>SUM(C113)</f>
        <v>0</v>
      </c>
      <c r="D114" s="23">
        <f>SUM(D113)</f>
        <v>0</v>
      </c>
      <c r="E114" s="23">
        <f>SUM(E113)</f>
        <v>0</v>
      </c>
      <c r="F114" s="24"/>
      <c r="G114" s="24"/>
    </row>
    <row r="115" spans="1:7" ht="41.25" customHeight="1">
      <c r="A115" s="28"/>
      <c r="B115" s="30" t="s">
        <v>22</v>
      </c>
      <c r="C115" s="23">
        <f>C114+C112+C110+C105+C102+C92+C62+C45+C17</f>
        <v>3646188.84</v>
      </c>
      <c r="D115" s="23">
        <f>D114+D112+D110+D105+D102+D92+D62+D45+D17</f>
        <v>3646188.84</v>
      </c>
      <c r="E115" s="23">
        <f>E114+E112+E110+E105+E102+E92+E62+E45+E17</f>
        <v>0</v>
      </c>
      <c r="F115" s="23">
        <f>F114+F112+F110+F105+F102+F92+F62+F45+F17</f>
        <v>0</v>
      </c>
      <c r="G115" s="23">
        <f>G114+G112+G110+G105+G102+G92+G62+G45+G17</f>
        <v>0</v>
      </c>
    </row>
    <row r="116" spans="3:5" ht="17.25" customHeight="1">
      <c r="C116" s="38"/>
      <c r="D116" s="39"/>
      <c r="E116" s="39"/>
    </row>
    <row r="117" spans="1:5" ht="144.75" customHeight="1">
      <c r="A117" s="4"/>
      <c r="B117" s="4" t="s">
        <v>102</v>
      </c>
      <c r="C117" s="40"/>
      <c r="E117" s="41"/>
    </row>
    <row r="118" spans="3:5" ht="26.25">
      <c r="C118" s="40"/>
      <c r="D118" s="40"/>
      <c r="E118" s="40"/>
    </row>
    <row r="119" spans="3:5" ht="26.25">
      <c r="C119" s="40"/>
      <c r="D119" s="40"/>
      <c r="E119" s="40"/>
    </row>
    <row r="120" spans="3:5" ht="26.25">
      <c r="C120" s="40"/>
      <c r="D120" s="40"/>
      <c r="E120" s="40"/>
    </row>
    <row r="121" spans="3:5" ht="26.25">
      <c r="C121" s="40"/>
      <c r="D121" s="40"/>
      <c r="E121" s="40"/>
    </row>
    <row r="122" spans="3:5" ht="26.25">
      <c r="C122" s="40"/>
      <c r="D122" s="40"/>
      <c r="E122" s="40"/>
    </row>
    <row r="123" spans="3:5" ht="26.25">
      <c r="C123" s="40"/>
      <c r="D123" s="40"/>
      <c r="E123" s="40"/>
    </row>
    <row r="124" spans="3:5" ht="26.25">
      <c r="C124" s="40"/>
      <c r="D124" s="40"/>
      <c r="E124" s="40"/>
    </row>
  </sheetData>
  <sheetProtection/>
  <mergeCells count="13">
    <mergeCell ref="A5:F5"/>
    <mergeCell ref="C2:E2"/>
    <mergeCell ref="C1:E1"/>
    <mergeCell ref="C3:E3"/>
    <mergeCell ref="A11:A17"/>
    <mergeCell ref="A106:A110"/>
    <mergeCell ref="A63:A92"/>
    <mergeCell ref="A46:A62"/>
    <mergeCell ref="A93:A102"/>
    <mergeCell ref="A111:A112"/>
    <mergeCell ref="A113:A114"/>
    <mergeCell ref="A18:A45"/>
    <mergeCell ref="A103:A105"/>
  </mergeCells>
  <printOptions horizontalCentered="1"/>
  <pageMargins left="0.2" right="0" top="0.37" bottom="0.3937007874015748" header="0.15748031496062992" footer="0"/>
  <pageSetup horizontalDpi="600" verticalDpi="600" orientation="portrait" paperSize="9" scale="40" r:id="rId1"/>
  <rowBreaks count="5" manualBreakCount="5">
    <brk id="45" max="6" man="1"/>
    <brk id="62" max="6" man="1"/>
    <brk id="92" max="6" man="1"/>
    <brk id="117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бюжетний відділ</dc:creator>
  <cp:keywords/>
  <dc:description/>
  <cp:lastModifiedBy>Admin</cp:lastModifiedBy>
  <cp:lastPrinted>2020-11-19T11:00:20Z</cp:lastPrinted>
  <dcterms:created xsi:type="dcterms:W3CDTF">2000-03-27T15:08:06Z</dcterms:created>
  <dcterms:modified xsi:type="dcterms:W3CDTF">2020-12-22T15:47:19Z</dcterms:modified>
  <cp:category/>
  <cp:version/>
  <cp:contentType/>
  <cp:contentStatus/>
</cp:coreProperties>
</file>